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sheet" sheetId="1" r:id="rId1"/>
    <sheet name="Consump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cols>
    <col min="1" max="1" width="32.83203125" customWidth="1"/>
    <col min="2" max="2" width="14.83203125" customWidth="1"/>
    <col min="3" max="3" width="12.83203125" customWidth="1"/>
    <col min="4" max="4" width="12.83203125" customWidth="1"/>
    <col min="5" max="5" width="14.83203125" customWidth="1"/>
  </cols>
  <sheetData>
    <row r="1">
      <c r="A1" t="str">
        <v>Garment cost sheet</v>
      </c>
      <c r="B1" t="str">
        <v/>
      </c>
      <c r="C1" t="str">
        <v/>
      </c>
      <c r="D1" t="str">
        <v/>
      </c>
      <c r="E1" t="str">
        <v/>
      </c>
    </row>
    <row r="2">
      <c r="A2" t="str">
        <v>Style</v>
      </c>
      <c r="B2" t="str">
        <v/>
      </c>
      <c r="C2" t="str">
        <v>Buyer</v>
      </c>
      <c r="D2" t="str">
        <v/>
      </c>
      <c r="E2" t="str">
        <v/>
      </c>
    </row>
    <row r="3">
      <c r="A3" t="str">
        <v>Quantity (pcs)</v>
      </c>
      <c r="B3" t="str">
        <v/>
      </c>
      <c r="C3" t="str">
        <v>Currency</v>
      </c>
      <c r="D3" t="str">
        <v>USD</v>
      </c>
      <c r="E3" t="str">
        <v/>
      </c>
    </row>
    <row r="5">
      <c r="A5" t="str">
        <v>A. Materials</v>
      </c>
      <c r="B5" t="str">
        <v>Consumption</v>
      </c>
      <c r="C5" t="str">
        <v>Unit</v>
      </c>
      <c r="D5" t="str">
        <v>Rate</v>
      </c>
      <c r="E5" t="str">
        <v>Cost</v>
      </c>
    </row>
    <row r="6">
      <c r="A6" t="str">
        <v>Fabric — body</v>
      </c>
      <c r="B6" t="str">
        <v/>
      </c>
      <c r="C6" t="str">
        <v>kg</v>
      </c>
      <c r="D6" t="str">
        <v/>
      </c>
      <c r="E6">
        <f>B6*D6</f>
      </c>
    </row>
    <row r="7">
      <c r="A7" t="str">
        <v>Fabric — rib / trim fabric</v>
      </c>
      <c r="B7" t="str">
        <v/>
      </c>
      <c r="C7" t="str">
        <v>kg</v>
      </c>
      <c r="D7" t="str">
        <v/>
      </c>
      <c r="E7">
        <f>B7*D7</f>
      </c>
    </row>
    <row r="8">
      <c r="A8" t="str">
        <v>Sewing thread</v>
      </c>
      <c r="B8" t="str">
        <v/>
      </c>
      <c r="C8" t="str">
        <v>cone</v>
      </c>
      <c r="D8" t="str">
        <v/>
      </c>
      <c r="E8">
        <f>B8*D8</f>
      </c>
    </row>
    <row r="9">
      <c r="A9" t="str">
        <v>Labels and tags</v>
      </c>
      <c r="B9" t="str">
        <v/>
      </c>
      <c r="C9" t="str">
        <v>set</v>
      </c>
      <c r="D9" t="str">
        <v/>
      </c>
      <c r="E9">
        <f>B9*D9</f>
      </c>
    </row>
    <row r="10">
      <c r="A10" t="str">
        <v>Packing</v>
      </c>
      <c r="B10" t="str">
        <v/>
      </c>
      <c r="C10" t="str">
        <v>set</v>
      </c>
      <c r="D10" t="str">
        <v/>
      </c>
      <c r="E10">
        <f>B10*D10</f>
      </c>
    </row>
    <row r="11">
      <c r="A11" t="str">
        <v>Other trims</v>
      </c>
      <c r="B11" t="str">
        <v/>
      </c>
      <c r="C11" t="str">
        <v>set</v>
      </c>
      <c r="D11" t="str">
        <v/>
      </c>
      <c r="E11">
        <f>B11*D11</f>
      </c>
    </row>
    <row r="12">
      <c r="A12" t="str">
        <v>Materials subtotal</v>
      </c>
      <c r="B12" t="str">
        <v/>
      </c>
      <c r="C12" t="str">
        <v/>
      </c>
      <c r="D12" t="str">
        <v/>
      </c>
      <c r="E12">
        <f>SUM(E6:E11)</f>
      </c>
    </row>
    <row r="14">
      <c r="A14" t="str">
        <v>B. Making</v>
      </c>
      <c r="B14" t="str">
        <v>SAM</v>
      </c>
      <c r="C14" t="str">
        <v>Rate / min</v>
      </c>
      <c r="D14" t="str">
        <v>Efficiency</v>
      </c>
      <c r="E14" t="str">
        <v>Cost</v>
      </c>
    </row>
    <row r="15">
      <c r="A15" t="str">
        <v>Cut, make, trim</v>
      </c>
      <c r="B15" t="str">
        <v/>
      </c>
      <c r="C15" t="str">
        <v/>
      </c>
      <c r="D15" t="str">
        <v/>
      </c>
      <c r="E15">
        <f>IF(D15=0,0,B15*C15/D15)</f>
      </c>
    </row>
    <row r="17">
      <c r="A17" t="str">
        <v>C. Build-up</v>
      </c>
      <c r="B17" t="str">
        <v/>
      </c>
      <c r="C17" t="str">
        <v/>
      </c>
      <c r="D17" t="str">
        <v>%</v>
      </c>
      <c r="E17" t="str">
        <v>Cost</v>
      </c>
    </row>
    <row r="18">
      <c r="A18" t="str">
        <v>Materials</v>
      </c>
      <c r="B18" t="str">
        <v/>
      </c>
      <c r="C18" t="str">
        <v/>
      </c>
      <c r="D18" t="str">
        <v/>
      </c>
      <c r="E18">
        <f>E12</f>
      </c>
    </row>
    <row r="19">
      <c r="A19" t="str">
        <v>Making</v>
      </c>
      <c r="B19" t="str">
        <v/>
      </c>
      <c r="C19" t="str">
        <v/>
      </c>
      <c r="D19" t="str">
        <v/>
      </c>
      <c r="E19">
        <f>E15</f>
      </c>
    </row>
    <row r="20">
      <c r="A20" t="str">
        <v>Factory overhead</v>
      </c>
      <c r="B20" t="str">
        <v/>
      </c>
      <c r="C20" t="str">
        <v/>
      </c>
      <c r="D20" t="str">
        <v/>
      </c>
      <c r="E20">
        <f>E19*D20</f>
      </c>
    </row>
    <row r="21">
      <c r="A21" t="str">
        <v>Ex-factory cost</v>
      </c>
      <c r="B21" t="str">
        <v/>
      </c>
      <c r="C21" t="str">
        <v/>
      </c>
      <c r="D21" t="str">
        <v/>
      </c>
      <c r="E21">
        <f>SUM(E18:E20)</f>
      </c>
    </row>
    <row r="22">
      <c r="A22" t="str">
        <v>Profit</v>
      </c>
      <c r="B22" t="str">
        <v/>
      </c>
      <c r="C22" t="str">
        <v/>
      </c>
      <c r="D22" t="str">
        <v/>
      </c>
      <c r="E22">
        <f>E21*D22</f>
      </c>
    </row>
    <row r="23">
      <c r="A23" t="str">
        <v>Ex-factory price</v>
      </c>
      <c r="B23" t="str">
        <v/>
      </c>
      <c r="C23" t="str">
        <v/>
      </c>
      <c r="D23" t="str">
        <v/>
      </c>
      <c r="E23">
        <f>E21+E22</f>
      </c>
    </row>
    <row r="24">
      <c r="A24" t="str">
        <v>Inland freight and handling</v>
      </c>
      <c r="B24" t="str">
        <v/>
      </c>
      <c r="C24" t="str">
        <v/>
      </c>
      <c r="D24" t="str">
        <v/>
      </c>
      <c r="E24" t="str">
        <v/>
      </c>
    </row>
    <row r="25">
      <c r="A25" t="str">
        <v>FOB before commission</v>
      </c>
      <c r="B25" t="str">
        <v/>
      </c>
      <c r="C25" t="str">
        <v/>
      </c>
      <c r="D25" t="str">
        <v/>
      </c>
      <c r="E25">
        <f>E23+E24</f>
      </c>
    </row>
    <row r="26">
      <c r="A26" t="str">
        <v>Buying commission</v>
      </c>
      <c r="B26" t="str">
        <v/>
      </c>
      <c r="C26" t="str">
        <v/>
      </c>
      <c r="D26" t="str">
        <v/>
      </c>
      <c r="E26">
        <f>IF(D26&gt;=1,0,E25/(1-D26)-E25)</f>
      </c>
    </row>
    <row r="27">
      <c r="A27" t="str">
        <v>FOB price per piece</v>
      </c>
      <c r="B27" t="str">
        <v/>
      </c>
      <c r="C27" t="str">
        <v/>
      </c>
      <c r="D27" t="str">
        <v/>
      </c>
      <c r="E27">
        <f>E25+E26</f>
      </c>
    </row>
    <row r="29">
      <c r="A29" t="str">
        <v>Order value</v>
      </c>
      <c r="B29" t="str">
        <v/>
      </c>
      <c r="C29" t="str">
        <v/>
      </c>
      <c r="D29" t="str">
        <v/>
      </c>
      <c r="E29">
        <f>E27*B3</f>
      </c>
    </row>
    <row r="31">
      <c r="A31" t="str">
        <v>Commission is grossed UP, not added on. A 5% commission on a 3.759 FOB is 3.759/0.95, not 3.759×1.05 — the agent takes their percentage of the invoice, and the invoice is the number you are solving for.</v>
      </c>
    </row>
  </sheetData>
  <ignoredErrors>
    <ignoredError numberStoredAsText="1" sqref="A1:E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30.83203125" customWidth="1"/>
    <col min="2" max="2" width="16.83203125" customWidth="1"/>
  </cols>
  <sheetData>
    <row r="1">
      <c r="A1" t="str">
        <v>Fabric consumption</v>
      </c>
    </row>
    <row r="3">
      <c r="A3" t="str">
        <v>Marker length (m)</v>
      </c>
      <c r="B3" t="str">
        <v/>
      </c>
    </row>
    <row r="4">
      <c r="A4" t="str">
        <v>Marker width (m)</v>
      </c>
      <c r="B4" t="str">
        <v/>
      </c>
    </row>
    <row r="5">
      <c r="A5" t="str">
        <v>Garments per marker</v>
      </c>
      <c r="B5" t="str">
        <v/>
      </c>
    </row>
    <row r="6">
      <c r="A6" t="str">
        <v>Area per garment (m2)</v>
      </c>
      <c r="B6">
        <f>IF(B5=0,0,B3*B4/B5)</f>
      </c>
    </row>
    <row r="7">
      <c r="A7" t="str">
        <v>Fabric GSM</v>
      </c>
      <c r="B7" t="str">
        <v/>
      </c>
    </row>
    <row r="8">
      <c r="A8" t="str">
        <v>Net weight (kg)</v>
      </c>
      <c r="B8">
        <f>B6*B7/1000</f>
      </c>
    </row>
    <row r="9">
      <c r="A9" t="str">
        <v>Wastage %</v>
      </c>
      <c r="B9" t="str">
        <v/>
      </c>
    </row>
    <row r="10">
      <c r="A10" t="str">
        <v>Gross consumption (kg)</v>
      </c>
      <c r="B10">
        <f>B8*(1+B9)</f>
      </c>
    </row>
    <row r="12">
      <c r="A12" t="str">
        <v>Wastage is not one number. Cutting waste, end bits, roll ends, rejects and the shade-band pieces you cannot use are five different losses, and a factory that books 7% without knowing which is which cannot tell you why the fabric ran out.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sheet</vt:lpstr>
      <vt:lpstr>Consumption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